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9. Cентябр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/>
</workbook>
</file>

<file path=xl/calcChain.xml><?xml version="1.0" encoding="utf-8"?>
<calcChain xmlns="http://schemas.openxmlformats.org/spreadsheetml/2006/main">
  <c r="D5" i="15" l="1"/>
  <c r="F11" i="15" l="1"/>
  <c r="D4" i="15" l="1"/>
  <c r="F4" i="15"/>
  <c r="F5" i="15" s="1"/>
  <c r="F3" i="15"/>
  <c r="F10" i="9" l="1"/>
  <c r="F9" i="9"/>
  <c r="F8" i="9" l="1"/>
  <c r="F11" i="9" s="1"/>
  <c r="F13" i="9" l="1"/>
</calcChain>
</file>

<file path=xl/sharedStrings.xml><?xml version="1.0" encoding="utf-8"?>
<sst xmlns="http://schemas.openxmlformats.org/spreadsheetml/2006/main" count="78" uniqueCount="68">
  <si>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</si>
  <si>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</si>
  <si>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</si>
  <si>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</si>
  <si>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</si>
  <si>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</si>
  <si>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</si>
  <si>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</si>
  <si>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</si>
  <si>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</si>
  <si>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</si>
  <si>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</si>
  <si>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</si>
  <si>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</si>
  <si>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</si>
  <si>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</si>
  <si>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</si>
  <si>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</si>
  <si>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</si>
  <si>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</si>
  <si>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</si>
  <si>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</si>
  <si>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</si>
  <si>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</si>
  <si>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</si>
  <si>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</si>
  <si>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</si>
  <si>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</si>
  <si>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</si>
  <si>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</si>
  <si>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</si>
  <si>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</si>
  <si>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</si>
  <si>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</si>
  <si>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</si>
  <si>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</si>
  <si>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</si>
  <si>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</si>
  <si>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</si>
  <si>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</si>
  <si>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</si>
  <si>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</si>
  <si>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</si>
  <si>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</si>
  <si>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</si>
  <si>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</si>
  <si>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</si>
  <si>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</si>
  <si>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</si>
  <si>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</si>
  <si>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</si>
  <si>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</si>
  <si>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</si>
  <si>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</si>
  <si>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</si>
  <si>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</si>
  <si>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</si>
  <si>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t>СПРО-2020-7453269 ОТ 13.04.2022</t>
  </si>
  <si>
    <t>Кудрявцева 2а</t>
  </si>
  <si>
    <t>Офис 3</t>
  </si>
  <si>
    <t xml:space="preserve">Объем </t>
  </si>
  <si>
    <t>сумма к вычету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</si>
  <si>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</si>
  <si>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</si>
  <si>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r>
      <t>показаний общего прибора учета тепловой энергии отопления за сентябрь 2022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</si>
  <si>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Отчет по вывозу мусора сентябрь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</si>
  <si>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t>1,44 ош.+сч</t>
  </si>
  <si>
    <r>
      <t>СПРАВОЧНАЯ ИНФОРМАЦИЯ потребление коммунальных услуг в доме ул.Кудрявцева, д.2А                                      сентябрь 2022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</si>
</sst>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  <numFmt numFmtId="171" formatCode="0.00000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9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171" fontId="0" fillId="0" borderId="5" xfId="2" applyNumberFormat="1" applyFont="1" applyBorder="1" applyAlignment="1">
      <alignment horizontal="center" vertical="center"/>
    </xf>
    <xf numFmtId="171" fontId="0" fillId="0" borderId="5" xfId="0" applyNumberForma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0" fontId="13" fillId="2" borderId="5" xfId="0" applyFont="1" applyFill="1" applyBorder="1" applyAlignment="1">
      <alignment wrapText="1"/>
    </xf>
    <xf numFmtId="1" fontId="9" fillId="2" borderId="5" xfId="5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8" t="s">
        <v>67</v>
      </c>
      <c r="B1" s="78"/>
      <c r="C1" s="78"/>
      <c r="D1" s="78"/>
      <c r="E1" s="78"/>
      <c r="F1" s="78"/>
      <c r="G1" s="78"/>
    </row>
    <row r="2" spans="1:10" ht="35.25" customHeight="1" x14ac:dyDescent="0.2">
      <c r="A2" s="79" t="s">
        <v>8</v>
      </c>
      <c r="B2" s="80" t="s">
        <v>9</v>
      </c>
      <c r="C2" s="79" t="s">
        <v>28</v>
      </c>
      <c r="D2" s="79" t="s">
        <v>10</v>
      </c>
      <c r="E2" s="79" t="s">
        <v>11</v>
      </c>
      <c r="F2" s="79"/>
      <c r="G2" s="79"/>
    </row>
    <row r="3" spans="1:10" ht="24" customHeight="1" x14ac:dyDescent="0.2">
      <c r="A3" s="79"/>
      <c r="B3" s="81"/>
      <c r="C3" s="79"/>
      <c r="D3" s="79"/>
      <c r="E3" s="79" t="s">
        <v>12</v>
      </c>
      <c r="F3" s="79"/>
      <c r="G3" s="83" t="s">
        <v>31</v>
      </c>
    </row>
    <row r="4" spans="1:10" ht="32.25" customHeight="1" x14ac:dyDescent="0.2">
      <c r="A4" s="79"/>
      <c r="B4" s="82"/>
      <c r="C4" s="79"/>
      <c r="D4" s="79"/>
      <c r="E4" s="39" t="s">
        <v>13</v>
      </c>
      <c r="F4" s="40" t="s">
        <v>14</v>
      </c>
      <c r="G4" s="83"/>
    </row>
    <row r="5" spans="1:10" ht="21.75" customHeight="1" x14ac:dyDescent="0.2">
      <c r="A5" s="13"/>
      <c r="B5" s="21" t="s">
        <v>15</v>
      </c>
      <c r="C5" s="14" t="s">
        <v>16</v>
      </c>
      <c r="D5" s="43">
        <v>449.93</v>
      </c>
      <c r="E5" s="70">
        <v>44.3</v>
      </c>
      <c r="F5" s="53"/>
      <c r="G5" s="53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76"/>
      <c r="E6" s="55">
        <v>12.902999999999999</v>
      </c>
      <c r="F6" s="55">
        <v>9.0601500000000001</v>
      </c>
      <c r="G6" s="55"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76"/>
      <c r="E7" s="52">
        <v>253</v>
      </c>
      <c r="F7" s="52">
        <v>177.65</v>
      </c>
      <c r="G7" s="56">
        <v>9</v>
      </c>
      <c r="H7" s="41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77">
        <v>60706</v>
      </c>
      <c r="E8" s="52">
        <v>576</v>
      </c>
      <c r="F8" s="52">
        <v>238.15</v>
      </c>
      <c r="G8" s="57">
        <v>9</v>
      </c>
      <c r="H8" s="41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4"/>
      <c r="E9" s="52">
        <v>829</v>
      </c>
      <c r="F9" s="52">
        <v>415.8</v>
      </c>
      <c r="G9" s="57">
        <v>18</v>
      </c>
      <c r="H9" s="41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58"/>
      <c r="E10" s="53"/>
      <c r="F10" s="53"/>
      <c r="G10" s="57">
        <v>4716.7689999999993</v>
      </c>
      <c r="H10" s="15"/>
      <c r="J10" s="12" t="s">
        <v>6</v>
      </c>
    </row>
    <row r="11" spans="1:10" ht="45.75" customHeight="1" x14ac:dyDescent="0.2">
      <c r="D11" s="15"/>
      <c r="E11" s="15"/>
      <c r="F11" s="50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18" sqref="F18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5" t="s">
        <v>2</v>
      </c>
      <c r="B1" s="85"/>
      <c r="C1" s="85"/>
      <c r="D1" s="85"/>
      <c r="E1" s="85"/>
      <c r="F1" s="85"/>
      <c r="G1" s="85"/>
    </row>
    <row r="2" spans="1:13" ht="26.25" customHeight="1" x14ac:dyDescent="0.2">
      <c r="A2" s="84" t="s">
        <v>64</v>
      </c>
      <c r="B2" s="84"/>
      <c r="C2" s="84"/>
      <c r="D2" s="84"/>
      <c r="E2" s="84"/>
      <c r="F2" s="84"/>
      <c r="G2" s="84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8" t="s">
        <v>27</v>
      </c>
      <c r="G4" s="88"/>
      <c r="H4" s="88"/>
    </row>
    <row r="5" spans="1:13" ht="69.75" customHeight="1" x14ac:dyDescent="0.2">
      <c r="A5" s="42">
        <v>25488</v>
      </c>
      <c r="B5" s="7" t="s">
        <v>36</v>
      </c>
      <c r="C5" s="43">
        <v>384.65</v>
      </c>
      <c r="D5" s="43">
        <v>449.93</v>
      </c>
      <c r="E5" s="36">
        <v>65.28000000000003</v>
      </c>
      <c r="F5" s="45">
        <v>66.720000000000027</v>
      </c>
      <c r="G5" s="69"/>
      <c r="H5" s="31" t="s">
        <v>66</v>
      </c>
    </row>
    <row r="6" spans="1:13" ht="26.25" customHeight="1" thickBot="1" x14ac:dyDescent="0.3">
      <c r="A6" s="8"/>
      <c r="B6" s="9"/>
      <c r="C6" s="64"/>
      <c r="D6" s="64"/>
      <c r="E6" s="10"/>
    </row>
    <row r="7" spans="1:13" ht="32.25" customHeight="1" thickBot="1" x14ac:dyDescent="0.25">
      <c r="A7" s="65" t="s">
        <v>5</v>
      </c>
      <c r="B7" s="66"/>
      <c r="C7" s="66"/>
      <c r="D7" s="66"/>
      <c r="E7" s="66"/>
      <c r="F7" s="67">
        <v>10560.1</v>
      </c>
      <c r="G7" s="17"/>
      <c r="H7" s="46"/>
      <c r="J7" s="1" t="s">
        <v>6</v>
      </c>
    </row>
    <row r="8" spans="1:13" ht="32.25" customHeight="1" thickBot="1" x14ac:dyDescent="0.25">
      <c r="A8" s="92" t="s">
        <v>54</v>
      </c>
      <c r="B8" s="93"/>
      <c r="C8" s="93"/>
      <c r="D8" s="93"/>
      <c r="E8" s="93"/>
      <c r="F8" s="68">
        <f>G8*0.051*3.23</f>
        <v>9.0601499999999984</v>
      </c>
      <c r="G8" s="61">
        <v>55</v>
      </c>
      <c r="H8" s="60" t="s">
        <v>52</v>
      </c>
    </row>
    <row r="9" spans="1:13" ht="32.25" customHeight="1" thickBot="1" x14ac:dyDescent="0.25">
      <c r="A9" s="92" t="s">
        <v>55</v>
      </c>
      <c r="B9" s="93"/>
      <c r="C9" s="93"/>
      <c r="D9" s="93"/>
      <c r="E9" s="93"/>
      <c r="F9" s="68">
        <f>G9*F16</f>
        <v>12.902999999999999</v>
      </c>
      <c r="G9" s="61">
        <v>253</v>
      </c>
      <c r="H9" s="60" t="s">
        <v>53</v>
      </c>
    </row>
    <row r="10" spans="1:13" ht="32.25" customHeight="1" thickBot="1" x14ac:dyDescent="0.25">
      <c r="A10" s="92" t="s">
        <v>56</v>
      </c>
      <c r="B10" s="93"/>
      <c r="C10" s="93"/>
      <c r="D10" s="93"/>
      <c r="E10" s="93"/>
      <c r="F10" s="67">
        <f>G10*F16</f>
        <v>0.45899999999999996</v>
      </c>
      <c r="G10" s="61">
        <v>9</v>
      </c>
      <c r="H10" s="60" t="s">
        <v>53</v>
      </c>
    </row>
    <row r="11" spans="1:13" ht="32.25" customHeight="1" thickBot="1" x14ac:dyDescent="0.25">
      <c r="A11" s="94" t="s">
        <v>51</v>
      </c>
      <c r="B11" s="95"/>
      <c r="C11" s="95"/>
      <c r="D11" s="95"/>
      <c r="E11" s="95"/>
      <c r="F11" s="62">
        <f>F5-F8-F9-F10</f>
        <v>44.297850000000025</v>
      </c>
      <c r="G11" s="17"/>
      <c r="H11" s="46"/>
    </row>
    <row r="12" spans="1:13" ht="39.75" customHeight="1" thickBot="1" x14ac:dyDescent="0.4">
      <c r="F12" s="59" t="s">
        <v>30</v>
      </c>
      <c r="G12" s="18" t="s">
        <v>29</v>
      </c>
      <c r="H12" s="46"/>
      <c r="I12" s="11"/>
      <c r="J12" s="30"/>
      <c r="K12" s="11"/>
      <c r="L12" s="11"/>
    </row>
    <row r="13" spans="1:13" ht="38.25" customHeight="1" thickBot="1" x14ac:dyDescent="0.35">
      <c r="A13" s="86" t="s">
        <v>25</v>
      </c>
      <c r="B13" s="86"/>
      <c r="C13" s="86"/>
      <c r="D13" s="86"/>
      <c r="E13" s="87"/>
      <c r="F13" s="44">
        <f>(F11*F17+F18*G13)/F7</f>
        <v>13.170651176788104</v>
      </c>
      <c r="G13" s="47">
        <v>5052</v>
      </c>
      <c r="H13" s="63"/>
      <c r="I13" s="27"/>
      <c r="J13" s="37" t="s">
        <v>6</v>
      </c>
      <c r="K13" s="38"/>
      <c r="L13" s="11"/>
      <c r="M13" s="11"/>
    </row>
    <row r="14" spans="1:13" x14ac:dyDescent="0.2">
      <c r="G14" s="11"/>
      <c r="H14" s="46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9" t="s">
        <v>35</v>
      </c>
      <c r="B17" s="90"/>
      <c r="C17" s="91"/>
      <c r="D17" s="28"/>
      <c r="E17" s="28"/>
      <c r="F17" s="29">
        <v>2615.12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50</v>
      </c>
      <c r="B18" s="51"/>
      <c r="C18" s="51"/>
      <c r="D18" s="51"/>
      <c r="E18" s="51"/>
      <c r="F18" s="29">
        <v>4.5999999999999996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6" t="s">
        <v>65</v>
      </c>
      <c r="B1" s="97"/>
      <c r="C1" s="97"/>
      <c r="D1" s="97"/>
      <c r="E1" s="97"/>
      <c r="F1" s="98"/>
    </row>
    <row r="2" spans="1:6" ht="25.5" customHeight="1" x14ac:dyDescent="0.2">
      <c r="A2" s="99" t="s">
        <v>37</v>
      </c>
      <c r="B2" s="99"/>
      <c r="C2" s="99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100" t="s">
        <v>62</v>
      </c>
      <c r="B3" s="101"/>
      <c r="C3" s="101"/>
      <c r="D3" s="73">
        <v>66.916700000000006</v>
      </c>
      <c r="E3" s="33">
        <v>945.02</v>
      </c>
      <c r="F3" s="33">
        <f>E3*D3</f>
        <v>63237.619834000005</v>
      </c>
    </row>
    <row r="4" spans="1:6" ht="40.5" customHeight="1" x14ac:dyDescent="0.2">
      <c r="A4" s="100" t="s">
        <v>63</v>
      </c>
      <c r="B4" s="101"/>
      <c r="C4" s="101"/>
      <c r="D4" s="74">
        <f>D3-E11</f>
        <v>66.169200000000004</v>
      </c>
      <c r="E4" s="33">
        <v>945.02</v>
      </c>
      <c r="F4" s="33">
        <f>E4*D4</f>
        <v>62531.217384000003</v>
      </c>
    </row>
    <row r="5" spans="1:6" ht="33.75" customHeight="1" x14ac:dyDescent="0.2">
      <c r="A5" s="101" t="s">
        <v>41</v>
      </c>
      <c r="B5" s="101"/>
      <c r="C5" s="101"/>
      <c r="D5" s="33">
        <f>10560.1-B10-B11</f>
        <v>10365.1</v>
      </c>
      <c r="E5" s="34"/>
      <c r="F5" s="35">
        <f>F4/D5</f>
        <v>6.0328619486546202</v>
      </c>
    </row>
    <row r="7" spans="1:6" ht="15.75" x14ac:dyDescent="0.25">
      <c r="A7" s="48" t="s">
        <v>44</v>
      </c>
    </row>
    <row r="8" spans="1:6" ht="15.75" x14ac:dyDescent="0.25">
      <c r="A8" s="48"/>
    </row>
    <row r="9" spans="1:6" ht="15.75" x14ac:dyDescent="0.25">
      <c r="A9" s="49" t="s">
        <v>46</v>
      </c>
      <c r="B9" s="22" t="s">
        <v>47</v>
      </c>
      <c r="C9" s="22" t="s">
        <v>48</v>
      </c>
      <c r="D9" s="22" t="s">
        <v>49</v>
      </c>
      <c r="E9" s="22" t="s">
        <v>60</v>
      </c>
      <c r="F9" s="71" t="s">
        <v>61</v>
      </c>
    </row>
    <row r="10" spans="1:6" x14ac:dyDescent="0.2">
      <c r="A10" s="20" t="s">
        <v>42</v>
      </c>
      <c r="B10" s="20">
        <v>84.2</v>
      </c>
      <c r="C10" s="20" t="s">
        <v>43</v>
      </c>
      <c r="D10" s="19" t="s">
        <v>45</v>
      </c>
      <c r="E10" s="20"/>
      <c r="F10" s="20"/>
    </row>
    <row r="11" spans="1:6" x14ac:dyDescent="0.2">
      <c r="A11" s="20" t="s">
        <v>57</v>
      </c>
      <c r="B11" s="20">
        <v>110.8</v>
      </c>
      <c r="C11" s="20" t="s">
        <v>58</v>
      </c>
      <c r="D11" s="19" t="s">
        <v>59</v>
      </c>
      <c r="E11" s="72">
        <v>0.74750000000000005</v>
      </c>
      <c r="F11" s="75">
        <f>E11*E3</f>
        <v>706.40245000000004</v>
      </c>
    </row>
  </sheetData>
  <mergeCells count="5">
    <mergeCell ref="A1:F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2022-07-26T16:43:27Z</cp:lastPrinted>
  <dcterms:created xsi:type="dcterms:W3CDTF">1996-10-08T23:32:33Z</dcterms:created>
  <dcterms:modified xsi:type="dcterms:W3CDTF">2022-10-04T11:37:51Z</dcterms:modified>
</cp:coreProperties>
</file>